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216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<sst xmlns="http://schemas.openxmlformats.org/spreadsheetml/2006/main" count="157" uniqueCount="153">
  <si>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</si>
  <si>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</si>
  <si>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</si>
  <si>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</si>
  <si>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</si>
  <si>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</si>
  <si>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</si>
  <si>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</si>
  <si>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</si>
  <si>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</si>
  <si>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</si>
  <si>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</si>
  <si>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</si>
  <si>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</si>
  <si>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</si>
  <si>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</si>
  <si>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</si>
  <si>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</si>
  <si>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</si>
  <si>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</si>
  <si>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</si>
  <si>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</si>
  <si>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</si>
  <si>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</si>
  <si>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</si>
  <si>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</si>
  <si>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</si>
  <si>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</si>
  <si>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</si>
  <si>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</si>
  <si>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</si>
  <si>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</si>
  <si>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</si>
  <si>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</si>
  <si>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</si>
  <si>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</si>
  <si>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</si>
  <si>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</si>
  <si>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</si>
  <si>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</si>
  <si>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</si>
  <si>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</si>
  <si>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</si>
  <si>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</si>
  <si>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</si>
  <si>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</si>
  <si>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</si>
  <si>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</si>
  <si>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</si>
  <si>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</si>
  <si>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</si>
  <si>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</si>
  <si>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</si>
  <si>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</si>
  <si>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</si>
  <si>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</si>
  <si>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</si>
  <si>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</si>
  <si>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</si>
  <si>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</si>
  <si>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</si>
  <si>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</si>
  <si>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</si>
  <si>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</si>
  <si>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</si>
  <si>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</si>
  <si>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</si>
  <si>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</si>
  <si>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</si>
  <si>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</si>
  <si>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</si>
  <si>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</si>
  <si>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</si>
  <si>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</si>
  <si>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</si>
  <si>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</si>
  <si>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</si>
  <si>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</si>
  <si>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</si>
  <si>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</si>
  <si>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</si>
  <si>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</si>
  <si>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</si>
  <si>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</si>
  <si>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</si>
  <si>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</si>
  <si>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</si>
  <si>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</si>
  <si>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</si>
  <si>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</si>
  <si>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</si>
  <si>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</si>
  <si>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</si>
  <si>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</si>
  <si>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</si>
  <si>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</si>
  <si>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</si>
  <si>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</si>
  <si>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</si>
  <si>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</si>
  <si>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</si>
  <si>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</si>
  <si>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</si>
  <si>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</si>
  <si>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</si>
  <si>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</si>
  <si>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</si>
  <si>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</si>
  <si>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</si>
  <si>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</si>
  <si>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</si>
  <si>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</si>
  <si>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</si>
  <si>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</si>
  <si>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</si>
  <si>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</si>
  <si>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</si>
  <si>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</si>
  <si>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</si>
  <si>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</si>
  <si>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</si>
  <si>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</si>
  <si>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</si>
  <si>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</si>
  <si>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</si>
  <si>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</si>
  <si>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</si>
  <si>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</si>
  <si>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</si>
  <si>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</si>
  <si>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</si>
  <si>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</si>
  <si>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</si>
  <si>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</si>
  <si>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</si>
  <si>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</si>
  <si>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</si>
  <si>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</si>
  <si>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</si>
  <si>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</si>
  <si>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</si>
  <si>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</si>
  <si>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</si>
  <si>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</si>
  <si>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</si>
  <si>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</si>
  <si>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</si>
  <si>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</si>
  <si>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</si>
  <si>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</si>
  <si>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9 месяцев</t>
  </si>
  <si>
    <t xml:space="preserve">за   2019 год. </t>
  </si>
  <si>
    <t>за 2019 года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</si>
</sst>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  <numFmt numFmtId="251" formatCode="#,##0.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3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3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3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47" fontId="154" fillId="0" borderId="2" xfId="2253" applyNumberFormat="1" applyFont="1" applyBorder="1" applyAlignment="1">
      <alignment horizontal="center" vertical="center"/>
      <protection/>
    </xf>
    <xf numFmtId="247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95" borderId="2" xfId="0" applyNumberFormat="1" applyFont="1" applyFill="1" applyBorder="1" applyAlignment="1">
      <alignment horizontal="right" wrapText="1"/>
    </xf>
    <xf numFmtId="248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50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15" fontId="6" fillId="0" borderId="2" xfId="2253" applyNumberFormat="1" applyFont="1" applyBorder="1" applyAlignment="1">
      <alignment horizontal="center" vertical="center"/>
      <protection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51" fontId="8" fillId="95" borderId="2" xfId="2253" applyNumberFormat="1" applyFont="1" applyFill="1" applyBorder="1" applyAlignment="1">
      <alignment horizontal="center" vertical="center"/>
      <protection/>
    </xf>
    <xf numFmtId="215" fontId="8" fillId="0" borderId="2" xfId="2253" applyNumberFormat="1" applyFont="1" applyFill="1" applyBorder="1" applyAlignment="1">
      <alignment horizontal="center" vertical="center"/>
      <protection/>
    </xf>
    <xf numFmtId="215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15">
      <selection activeCell="A6" sqref="A6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">
      <c r="A2" s="6" t="s">
        <v>133</v>
      </c>
    </row>
    <row r="3" ht="15">
      <c r="A3" s="6"/>
    </row>
    <row r="4" ht="15">
      <c r="A4" s="6" t="s">
        <v>151</v>
      </c>
    </row>
    <row r="6" spans="1:4" ht="26.25">
      <c r="A6" s="7" t="s">
        <v>12</v>
      </c>
      <c r="B6" s="7" t="s">
        <v>13</v>
      </c>
      <c r="C6" s="61">
        <v>43466</v>
      </c>
      <c r="D6" s="61">
        <v>44105</v>
      </c>
    </row>
    <row r="7" spans="1:4" ht="12.75">
      <c r="A7" s="8"/>
      <c r="B7" s="9">
        <v>2</v>
      </c>
      <c r="C7" s="9"/>
      <c r="D7" s="9"/>
    </row>
    <row r="8" spans="1:4" ht="12.75" customHeight="1">
      <c r="A8" s="101" t="s">
        <v>14</v>
      </c>
      <c r="B8" s="102"/>
      <c r="C8" s="102"/>
      <c r="D8" s="102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34551826.7</v>
      </c>
      <c r="D10" s="90">
        <v>35824207.3</v>
      </c>
    </row>
    <row r="11" spans="1:4" ht="12.75">
      <c r="A11" s="12" t="s">
        <v>17</v>
      </c>
      <c r="B11" s="13">
        <v>11</v>
      </c>
      <c r="C11" s="90">
        <v>960683</v>
      </c>
      <c r="D11" s="90">
        <v>2036280.7</v>
      </c>
    </row>
    <row r="12" spans="1:4" ht="12.75">
      <c r="A12" s="14" t="s">
        <v>18</v>
      </c>
      <c r="B12" s="13">
        <v>12</v>
      </c>
      <c r="C12" s="90">
        <v>33591143.7</v>
      </c>
      <c r="D12" s="90">
        <v>33787926.6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33615283.1</v>
      </c>
      <c r="D28" s="91">
        <f>D12+D16+D17+D23+D24+D25+D27</f>
        <v>33812066</v>
      </c>
    </row>
    <row r="29" spans="1:4" ht="27.75" customHeight="1">
      <c r="A29" s="103" t="s">
        <v>35</v>
      </c>
      <c r="B29" s="104"/>
      <c r="C29" s="104"/>
      <c r="D29" s="104"/>
    </row>
    <row r="30" spans="1:4" ht="12.75">
      <c r="A30" s="20" t="s">
        <v>36</v>
      </c>
      <c r="B30" s="21">
        <v>140</v>
      </c>
      <c r="C30" s="92"/>
      <c r="D30" s="92"/>
    </row>
    <row r="31" spans="1:4" ht="12.75">
      <c r="A31" s="14" t="s">
        <v>37</v>
      </c>
      <c r="B31" s="9">
        <v>150</v>
      </c>
      <c r="C31" s="93"/>
      <c r="D31" s="93"/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>
        <v>3659.1</v>
      </c>
      <c r="D35" s="93">
        <v>3695.4</v>
      </c>
    </row>
    <row r="36" spans="1:4" ht="12.75">
      <c r="A36" s="14" t="s">
        <v>42</v>
      </c>
      <c r="B36" s="9">
        <v>200</v>
      </c>
      <c r="C36" s="93">
        <v>56084.7</v>
      </c>
      <c r="D36" s="93">
        <v>55284.4</v>
      </c>
    </row>
    <row r="37" spans="1:4" ht="12.75">
      <c r="A37" s="15" t="s">
        <v>136</v>
      </c>
      <c r="B37" s="22">
        <v>210</v>
      </c>
      <c r="C37" s="93">
        <v>1033470.2</v>
      </c>
      <c r="D37" s="93">
        <v>498736.4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256578.6</v>
      </c>
      <c r="D39" s="93">
        <v>13243.8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11958.2</v>
      </c>
      <c r="D42" s="93">
        <v>10768</v>
      </c>
    </row>
    <row r="43" spans="1:4" ht="12.75">
      <c r="A43" s="14" t="s">
        <v>47</v>
      </c>
      <c r="B43" s="9">
        <v>260</v>
      </c>
      <c r="C43" s="93">
        <v>86645.1</v>
      </c>
      <c r="D43" s="93">
        <v>116748.2</v>
      </c>
    </row>
    <row r="44" spans="1:4" ht="12.75">
      <c r="A44" s="14" t="s">
        <v>48</v>
      </c>
      <c r="B44" s="9">
        <v>270</v>
      </c>
      <c r="C44" s="93">
        <v>442704</v>
      </c>
      <c r="D44" s="93">
        <v>120000</v>
      </c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/>
      <c r="D47" s="93"/>
    </row>
    <row r="48" spans="1:4" ht="12.75">
      <c r="A48" s="14" t="s">
        <v>52</v>
      </c>
      <c r="B48" s="9">
        <v>310</v>
      </c>
      <c r="C48" s="93">
        <v>235584.3</v>
      </c>
      <c r="D48" s="93">
        <v>237976.4</v>
      </c>
    </row>
    <row r="49" spans="1:4" ht="12.75">
      <c r="A49" s="15" t="s">
        <v>53</v>
      </c>
      <c r="B49" s="22">
        <v>320</v>
      </c>
      <c r="C49" s="94">
        <v>528019.1</v>
      </c>
      <c r="D49" s="94">
        <v>1893896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518210.2</v>
      </c>
      <c r="D51" s="93">
        <v>788967.8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9808.8</v>
      </c>
      <c r="D53" s="93">
        <v>4884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7">
        <v>1621233.1</v>
      </c>
      <c r="D56" s="95">
        <v>2451612.2</v>
      </c>
    </row>
    <row r="57" spans="1:4" ht="12.75">
      <c r="A57" s="15" t="s">
        <v>61</v>
      </c>
      <c r="B57" s="22">
        <v>400</v>
      </c>
      <c r="C57" s="95">
        <v>35236516.2</v>
      </c>
      <c r="D57" s="95">
        <v>36263678.2</v>
      </c>
    </row>
    <row r="58" spans="1:4" ht="26.2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1" t="s">
        <v>62</v>
      </c>
      <c r="B60" s="102"/>
      <c r="C60" s="102"/>
      <c r="D60" s="102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406286.4</v>
      </c>
      <c r="D63" s="90">
        <v>953252.9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-41517.4</v>
      </c>
      <c r="D65" s="90">
        <v>537743.2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9">
        <f>C61+C62+C63-C64+C65+C66+C67</f>
        <v>2863333.8000000003</v>
      </c>
      <c r="D68" s="99">
        <f>D61+D62+D63-D64+D65+D66+D67</f>
        <v>3989560.9000000004</v>
      </c>
    </row>
    <row r="69" spans="1:4" ht="12.75">
      <c r="A69" s="101" t="s">
        <v>71</v>
      </c>
      <c r="B69" s="102"/>
      <c r="C69" s="102"/>
      <c r="D69" s="102"/>
    </row>
    <row r="70" spans="1:4" ht="26.25" customHeight="1">
      <c r="A70" s="14" t="s">
        <v>72</v>
      </c>
      <c r="B70" s="9">
        <v>490</v>
      </c>
      <c r="C70" s="98"/>
      <c r="D70" s="98"/>
    </row>
    <row r="71" spans="1:4" ht="12.75" customHeight="1">
      <c r="A71" s="14" t="s">
        <v>73</v>
      </c>
      <c r="B71" s="9">
        <v>491</v>
      </c>
      <c r="C71" s="98"/>
      <c r="D71" s="98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6.2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6.2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6.25">
      <c r="A83" s="15" t="s">
        <v>137</v>
      </c>
      <c r="B83" s="22">
        <v>600</v>
      </c>
      <c r="C83" s="98">
        <v>32373182.4</v>
      </c>
      <c r="D83" s="98">
        <v>32274117.3</v>
      </c>
    </row>
    <row r="84" spans="1:4" ht="26.25">
      <c r="A84" s="23" t="s">
        <v>85</v>
      </c>
      <c r="B84" s="9">
        <v>601</v>
      </c>
      <c r="C84" s="98">
        <v>32373182.4</v>
      </c>
      <c r="D84" s="98">
        <v>32274117.3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>
        <v>160176</v>
      </c>
      <c r="D86" s="90"/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135078.8</v>
      </c>
      <c r="D92" s="90">
        <v>35758.3</v>
      </c>
    </row>
    <row r="93" spans="1:4" ht="12.75">
      <c r="A93" s="14" t="s">
        <v>93</v>
      </c>
      <c r="B93" s="9">
        <v>680</v>
      </c>
      <c r="C93" s="90">
        <v>20403.6</v>
      </c>
      <c r="D93" s="90">
        <v>89872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110918.7</v>
      </c>
      <c r="D95" s="90">
        <v>67274.3</v>
      </c>
    </row>
    <row r="96" spans="1:4" ht="12.75">
      <c r="A96" s="14" t="s">
        <v>96</v>
      </c>
      <c r="B96" s="9">
        <v>710</v>
      </c>
      <c r="C96" s="90">
        <v>31784193.6</v>
      </c>
      <c r="D96" s="90">
        <v>31784193.6</v>
      </c>
    </row>
    <row r="97" spans="1:4" ht="12.75">
      <c r="A97" s="14" t="s">
        <v>97</v>
      </c>
      <c r="B97" s="9">
        <v>720</v>
      </c>
      <c r="C97" s="90">
        <v>120992.7</v>
      </c>
      <c r="D97" s="90">
        <v>229798.5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41419</v>
      </c>
      <c r="D101" s="90">
        <v>67220.6</v>
      </c>
    </row>
    <row r="102" spans="1:4" ht="12.75">
      <c r="A102" s="15" t="s">
        <v>102</v>
      </c>
      <c r="B102" s="22">
        <v>770</v>
      </c>
      <c r="C102" s="99">
        <f>C70+C83</f>
        <v>32373182.4</v>
      </c>
      <c r="D102" s="99">
        <f>D70+D83</f>
        <v>32274117.3</v>
      </c>
    </row>
    <row r="103" spans="1:4" ht="12.75">
      <c r="A103" s="15" t="s">
        <v>103</v>
      </c>
      <c r="B103" s="22">
        <v>780</v>
      </c>
      <c r="C103" s="99">
        <f>C68+C102</f>
        <v>35236516.199999996</v>
      </c>
      <c r="D103" s="99">
        <f>D68+D102</f>
        <v>36263678.2</v>
      </c>
    </row>
    <row r="104" spans="1:4" s="26" customFormat="1" ht="15">
      <c r="A104" s="24"/>
      <c r="B104" s="25"/>
      <c r="C104" s="52"/>
      <c r="D104" s="52"/>
    </row>
    <row r="105" spans="1:4" s="26" customFormat="1" ht="1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">
      <c r="A3" s="105" t="s">
        <v>131</v>
      </c>
      <c r="B3" s="105"/>
      <c r="C3" s="31"/>
    </row>
    <row r="4" spans="1:3" ht="15">
      <c r="A4" s="105">
        <f>'Форма №1'!A3</f>
        <v>0</v>
      </c>
      <c r="B4" s="105"/>
      <c r="C4" s="31"/>
    </row>
    <row r="5" spans="1:3" ht="13.5">
      <c r="A5" s="106" t="str">
        <f>'Форма №1'!A4</f>
        <v>за   2019 год. </v>
      </c>
      <c r="B5" s="106"/>
      <c r="C5" s="32"/>
    </row>
    <row r="6" ht="5.25" customHeight="1"/>
    <row r="7" spans="1:3" ht="18.75" customHeight="1">
      <c r="A7" s="107" t="s">
        <v>104</v>
      </c>
      <c r="B7" s="109" t="s">
        <v>105</v>
      </c>
      <c r="C7" s="53">
        <v>2019</v>
      </c>
    </row>
    <row r="8" spans="1:3" ht="31.5" customHeight="1">
      <c r="A8" s="108"/>
      <c r="B8" s="109"/>
      <c r="C8" s="53" t="s">
        <v>150</v>
      </c>
    </row>
    <row r="9" spans="1:3" ht="11.25" customHeight="1">
      <c r="A9" s="33">
        <v>1</v>
      </c>
      <c r="B9" s="33">
        <v>2</v>
      </c>
      <c r="C9" s="33"/>
    </row>
    <row r="10" spans="1:3" ht="9.75">
      <c r="A10" s="34" t="s">
        <v>106</v>
      </c>
      <c r="B10" s="35">
        <v>10</v>
      </c>
      <c r="C10" s="36">
        <v>13640296.3</v>
      </c>
    </row>
    <row r="11" spans="1:3" ht="9.75">
      <c r="A11" s="34" t="s">
        <v>107</v>
      </c>
      <c r="B11" s="35">
        <v>20</v>
      </c>
      <c r="C11" s="36">
        <v>35500</v>
      </c>
    </row>
    <row r="12" spans="1:3" ht="12.75" customHeight="1">
      <c r="A12" s="37" t="s">
        <v>108</v>
      </c>
      <c r="B12" s="38">
        <v>30</v>
      </c>
      <c r="C12" s="88">
        <v>13604796.3</v>
      </c>
    </row>
    <row r="13" spans="1:3" ht="9.75">
      <c r="A13" s="37" t="s">
        <v>138</v>
      </c>
      <c r="B13" s="40">
        <v>40</v>
      </c>
      <c r="C13" s="39">
        <v>6229678.1</v>
      </c>
    </row>
    <row r="14" spans="1:3" ht="9.75">
      <c r="A14" s="34" t="s">
        <v>120</v>
      </c>
      <c r="B14" s="41">
        <v>50</v>
      </c>
      <c r="C14" s="36">
        <v>12627.3</v>
      </c>
    </row>
    <row r="15" spans="1:3" ht="9.75">
      <c r="A15" s="34" t="s">
        <v>121</v>
      </c>
      <c r="B15" s="35">
        <v>60</v>
      </c>
      <c r="C15" s="36">
        <v>1371427.2</v>
      </c>
    </row>
    <row r="16" spans="1:3" ht="9.75">
      <c r="A16" s="34" t="s">
        <v>122</v>
      </c>
      <c r="B16" s="35">
        <v>70</v>
      </c>
      <c r="C16" s="89">
        <v>4845623.6</v>
      </c>
    </row>
    <row r="17" spans="1:3" ht="12" customHeight="1">
      <c r="A17" s="34" t="s">
        <v>139</v>
      </c>
      <c r="B17" s="35">
        <v>80</v>
      </c>
      <c r="C17" s="36"/>
    </row>
    <row r="18" spans="1:3" ht="9.75">
      <c r="A18" s="34" t="s">
        <v>109</v>
      </c>
      <c r="B18" s="35">
        <v>90</v>
      </c>
      <c r="C18" s="89">
        <v>12586.2</v>
      </c>
    </row>
    <row r="19" spans="1:3" ht="9.75">
      <c r="A19" s="37" t="s">
        <v>110</v>
      </c>
      <c r="B19" s="33">
        <v>100</v>
      </c>
      <c r="C19" s="100">
        <v>7387704.4</v>
      </c>
    </row>
    <row r="20" spans="1:3" ht="10.5" customHeight="1">
      <c r="A20" s="37" t="s">
        <v>140</v>
      </c>
      <c r="B20" s="33">
        <v>110</v>
      </c>
      <c r="C20" s="88">
        <v>247.5</v>
      </c>
    </row>
    <row r="21" spans="1:3" ht="9.75">
      <c r="A21" s="34" t="s">
        <v>141</v>
      </c>
      <c r="B21" s="42">
        <v>120</v>
      </c>
      <c r="C21" s="36">
        <v>247.5</v>
      </c>
    </row>
    <row r="22" spans="1:3" ht="9.75">
      <c r="A22" s="34" t="s">
        <v>142</v>
      </c>
      <c r="B22" s="42">
        <v>130</v>
      </c>
      <c r="C22" s="89"/>
    </row>
    <row r="23" spans="1:3" ht="9.75">
      <c r="A23" s="34" t="s">
        <v>143</v>
      </c>
      <c r="B23" s="42">
        <v>140</v>
      </c>
      <c r="C23" s="36"/>
    </row>
    <row r="24" spans="1:3" ht="9.75">
      <c r="A24" s="43" t="s">
        <v>144</v>
      </c>
      <c r="B24" s="42">
        <v>150</v>
      </c>
      <c r="C24" s="89"/>
    </row>
    <row r="25" spans="1:3" ht="9.7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9.7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9.75">
      <c r="A29" s="43" t="s">
        <v>112</v>
      </c>
      <c r="B29" s="42">
        <v>200</v>
      </c>
      <c r="C29" s="36"/>
    </row>
    <row r="30" spans="1:3" ht="9.7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7387951.9</v>
      </c>
    </row>
    <row r="32" spans="1:3" ht="9.7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v>7387951.9</v>
      </c>
    </row>
    <row r="34" spans="1:3" ht="9.75">
      <c r="A34" s="34" t="s">
        <v>115</v>
      </c>
      <c r="B34" s="42">
        <v>250</v>
      </c>
      <c r="C34" s="36"/>
    </row>
    <row r="35" spans="1:3" ht="9.75">
      <c r="A35" s="34" t="s">
        <v>116</v>
      </c>
      <c r="B35" s="42">
        <v>260</v>
      </c>
      <c r="C35" s="36">
        <v>6808691.3</v>
      </c>
    </row>
    <row r="36" spans="1:3" ht="9.75">
      <c r="A36" s="37" t="s">
        <v>117</v>
      </c>
      <c r="B36" s="33">
        <v>270</v>
      </c>
      <c r="C36" s="88">
        <f>C33-C34-C35</f>
        <v>579260.6000000006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C8" sqref="C8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1" t="s">
        <v>132</v>
      </c>
      <c r="B2" s="111"/>
      <c r="C2" s="111"/>
      <c r="D2" s="111"/>
      <c r="E2" s="111"/>
      <c r="F2" s="111"/>
      <c r="G2" s="111"/>
      <c r="H2" s="111"/>
    </row>
    <row r="3" spans="1:8" ht="20.25" customHeight="1">
      <c r="A3" s="111" t="s">
        <v>134</v>
      </c>
      <c r="B3" s="111"/>
      <c r="C3" s="111"/>
      <c r="D3" s="111"/>
      <c r="E3" s="111"/>
      <c r="F3" s="111"/>
      <c r="G3" s="111"/>
      <c r="H3" s="111"/>
    </row>
    <row r="4" spans="1:8" ht="20.25" customHeight="1">
      <c r="A4" s="111"/>
      <c r="B4" s="111"/>
      <c r="C4" s="111"/>
      <c r="D4" s="111"/>
      <c r="E4" s="111"/>
      <c r="F4" s="111"/>
      <c r="G4" s="111"/>
      <c r="H4" s="111"/>
    </row>
    <row r="5" spans="1:8" ht="20.25" customHeight="1">
      <c r="A5" s="111" t="s">
        <v>152</v>
      </c>
      <c r="B5" s="111"/>
      <c r="C5" s="111"/>
      <c r="D5" s="111"/>
      <c r="E5" s="111"/>
      <c r="F5" s="111"/>
      <c r="G5" s="111"/>
      <c r="H5" s="111"/>
    </row>
    <row r="6" spans="6:7" ht="14.25" thickBot="1">
      <c r="F6" s="1" t="s">
        <v>135</v>
      </c>
      <c r="G6" s="86"/>
    </row>
    <row r="7" spans="1:13" ht="32.2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0.25</v>
      </c>
      <c r="E8" s="77">
        <v>0.1</v>
      </c>
      <c r="F8" s="87">
        <f>'Форма № 2'!C33/(('Форма №1'!C57+'Форма №1'!D57)/2)</f>
        <v>0.20665543533123595</v>
      </c>
      <c r="G8" s="70">
        <f>IF(E8&gt;0,F8/E8*100,0)</f>
        <v>206.65543533123594</v>
      </c>
      <c r="H8" s="70">
        <f aca="true" t="shared" si="0" ref="H8:H15">G8*D8/100</f>
        <v>0.5166385883280898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0.19</v>
      </c>
      <c r="E9" s="77">
        <v>0.25</v>
      </c>
      <c r="F9" s="55">
        <f>'Форма №1'!D49/'Форма №1'!D83</f>
        <v>0.058681573918676934</v>
      </c>
      <c r="G9" s="70">
        <f>IF(E9&gt;0,F9/E9*100,0)</f>
        <v>23.472629567470772</v>
      </c>
      <c r="H9" s="70">
        <f t="shared" si="0"/>
        <v>0.04459799617819447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0.2</v>
      </c>
      <c r="E10" s="77">
        <v>1</v>
      </c>
      <c r="F10" s="55">
        <f>'Форма №1'!D68/('Форма №1'!D102-'Форма №1'!D70)</f>
        <v>0.12361487265214842</v>
      </c>
      <c r="G10" s="70">
        <f>IF(E10&gt;0,F10/E10*100,0)</f>
        <v>12.361487265214842</v>
      </c>
      <c r="H10" s="70">
        <f t="shared" si="0"/>
        <v>0.024722974530429688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366/('Форма № 2'!C10/(('Форма №1'!C84+'Форма №1'!D84)/2))</f>
        <v>867.3166319048363</v>
      </c>
      <c r="G11" s="71">
        <f>IF(E11&gt;0,E11/F11*100,0)</f>
        <v>6.917888783964115</v>
      </c>
      <c r="H11" s="71">
        <f t="shared" si="0"/>
        <v>0.0048425221487748814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366/('Форма № 2'!C10/(('Форма №1'!C37+'Форма №1'!D37)/2))</f>
        <v>20.55628423555579</v>
      </c>
      <c r="G12" s="71">
        <f>IF(E12&gt;0,E12/F12*100,0)</f>
        <v>291.8815448962279</v>
      </c>
      <c r="H12" s="71">
        <f t="shared" si="0"/>
        <v>0.20431708142735958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0.2</v>
      </c>
      <c r="E13" s="77">
        <v>1.25</v>
      </c>
      <c r="F13" s="56">
        <f>'Форма №1'!D56/('Форма №1'!D102-'Форма №1'!D70)</f>
        <v>0.07596217666346525</v>
      </c>
      <c r="G13" s="70">
        <f>IF(E13&gt;0,F13/E13*100,0)</f>
        <v>6.076974133077219</v>
      </c>
      <c r="H13" s="70">
        <f t="shared" si="0"/>
        <v>0.01215394826615444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2.2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10" t="s">
        <v>119</v>
      </c>
      <c r="B16" s="110"/>
      <c r="C16" s="60"/>
      <c r="D16" s="54">
        <f>SUM(D8:D15)</f>
        <v>0.98</v>
      </c>
      <c r="E16" s="66"/>
      <c r="F16" s="44"/>
      <c r="G16" s="3"/>
      <c r="H16" s="85">
        <f>SUM(H8:H15)</f>
        <v>0.807273110879003</v>
      </c>
    </row>
    <row r="18" spans="1:8" ht="29.25" customHeight="1">
      <c r="A18" s="112" t="s">
        <v>11</v>
      </c>
      <c r="B18" s="112"/>
      <c r="C18" s="112"/>
      <c r="D18" s="112"/>
      <c r="E18" s="112"/>
      <c r="F18" s="112"/>
      <c r="G18" s="112"/>
      <c r="H18" s="11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2020-03-06T12:25:45Z</dcterms:modified>
  <cp:category/>
  <cp:version/>
  <cp:contentType/>
  <cp:contentStatus/>
</cp:coreProperties>
</file>